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F50" i="1" l="1"/>
  <c r="G50" i="1"/>
  <c r="H50" i="1"/>
  <c r="I50" i="1"/>
  <c r="I28" i="1" l="1"/>
  <c r="H28" i="1"/>
  <c r="G28" i="1"/>
  <c r="F28" i="1"/>
  <c r="I21" i="1"/>
  <c r="H21" i="1"/>
  <c r="G21" i="1"/>
  <c r="F21" i="1"/>
  <c r="E21" i="1"/>
  <c r="I19" i="1"/>
  <c r="H19" i="1"/>
  <c r="G19" i="1"/>
  <c r="F19" i="1"/>
  <c r="I15" i="1"/>
  <c r="H15" i="1"/>
  <c r="G15" i="1"/>
  <c r="F15" i="1"/>
  <c r="E15" i="1"/>
  <c r="I9" i="1"/>
  <c r="H9" i="1"/>
  <c r="G9" i="1"/>
  <c r="F9" i="1"/>
  <c r="E9" i="1"/>
  <c r="G52" i="1" l="1"/>
  <c r="H52" i="1"/>
  <c r="I52" i="1"/>
  <c r="G48" i="1"/>
  <c r="H48" i="1"/>
  <c r="I48" i="1"/>
  <c r="G45" i="1"/>
  <c r="H45" i="1"/>
  <c r="I45" i="1"/>
  <c r="G41" i="1"/>
  <c r="H41" i="1"/>
  <c r="I41" i="1"/>
  <c r="G34" i="1"/>
  <c r="H34" i="1"/>
  <c r="I34" i="1"/>
  <c r="E50" i="1" l="1"/>
  <c r="D50" i="1"/>
  <c r="E28" i="1"/>
  <c r="D28" i="1"/>
  <c r="D21" i="1"/>
  <c r="E37" i="1" l="1"/>
  <c r="F37" i="1"/>
  <c r="G37" i="1"/>
  <c r="G33" i="1" s="1"/>
  <c r="G32" i="1" s="1"/>
  <c r="H37" i="1"/>
  <c r="H33" i="1" s="1"/>
  <c r="H32" i="1" s="1"/>
  <c r="I37" i="1"/>
  <c r="I33" i="1" s="1"/>
  <c r="I32" i="1" s="1"/>
  <c r="D37" i="1"/>
  <c r="F48" i="1" l="1"/>
  <c r="E48" i="1"/>
  <c r="D48" i="1"/>
  <c r="E13" i="1" l="1"/>
  <c r="F13" i="1"/>
  <c r="G13" i="1"/>
  <c r="H13" i="1"/>
  <c r="I13" i="1"/>
  <c r="D13" i="1"/>
  <c r="D9" i="1"/>
  <c r="E23" i="1" l="1"/>
  <c r="F23" i="1"/>
  <c r="G23" i="1"/>
  <c r="H23" i="1"/>
  <c r="I23" i="1"/>
  <c r="D23" i="1"/>
  <c r="E34" i="1" l="1"/>
  <c r="F34" i="1"/>
  <c r="F52" i="1"/>
  <c r="E52" i="1"/>
  <c r="D52" i="1"/>
  <c r="D41" i="1" l="1"/>
  <c r="E41" i="1"/>
  <c r="F41" i="1"/>
  <c r="I30" i="1"/>
  <c r="H30" i="1"/>
  <c r="G30" i="1"/>
  <c r="F30" i="1"/>
  <c r="E30" i="1"/>
  <c r="D30" i="1"/>
  <c r="E45" i="1" l="1"/>
  <c r="E33" i="1" s="1"/>
  <c r="E32" i="1" s="1"/>
  <c r="F45" i="1"/>
  <c r="F33" i="1" s="1"/>
  <c r="F32" i="1" s="1"/>
  <c r="D45" i="1"/>
  <c r="D34" i="1"/>
  <c r="E26" i="1"/>
  <c r="F26" i="1"/>
  <c r="F8" i="1" s="1"/>
  <c r="G26" i="1"/>
  <c r="G8" i="1" s="1"/>
  <c r="G7" i="1" s="1"/>
  <c r="H26" i="1"/>
  <c r="I26" i="1"/>
  <c r="D26" i="1"/>
  <c r="E19" i="1"/>
  <c r="E8" i="1" s="1"/>
  <c r="D19" i="1"/>
  <c r="D15" i="1"/>
  <c r="I7" i="1" l="1"/>
  <c r="I8" i="1"/>
  <c r="H8" i="1"/>
  <c r="H7" i="1" s="1"/>
  <c r="D33" i="1"/>
  <c r="D32" i="1" s="1"/>
  <c r="E7" i="1"/>
  <c r="F7" i="1"/>
  <c r="D8" i="1"/>
  <c r="D7" i="1" l="1"/>
</calcChain>
</file>

<file path=xl/sharedStrings.xml><?xml version="1.0" encoding="utf-8"?>
<sst xmlns="http://schemas.openxmlformats.org/spreadsheetml/2006/main" count="135" uniqueCount="108">
  <si>
    <t/>
  </si>
  <si>
    <t>Код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</si>
  <si>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</si>
  <si>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</si>
  <si>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</si>
  <si>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</si>
  <si>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</si>
  <si>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</si>
  <si>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</si>
  <si>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</si>
  <si>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</si>
  <si>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</si>
  <si>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</si>
  <si>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</si>
  <si>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</si>
  <si>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</si>
  <si>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</si>
  <si>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</si>
  <si>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</si>
  <si>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</si>
  <si>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</si>
  <si>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</si>
  <si>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</si>
  <si>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</si>
  <si>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</si>
  <si>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</si>
  <si>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</si>
  <si>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</si>
  <si>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</si>
  <si>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</si>
  <si>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</si>
  <si>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</si>
  <si>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</si>
  <si>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</si>
  <si>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</si>
  <si>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</si>
  <si>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2 02 19999 10 0000 150</t>
  </si>
  <si>
    <t>Прочие дотации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</si>
  <si>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</si>
  <si>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</si>
  <si>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</si>
  <si>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</si>
  <si>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</si>
  <si>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</si>
  <si>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</si>
  <si>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</si>
  <si>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2 02 40000 00 0000 150</t>
  </si>
  <si>
    <t>Иные межбюджетные трансферты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</si>
  <si>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</si>
  <si>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</si>
  <si>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</si>
  <si>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>Прочие межбюджетные трансферты, передаваемые бюджетам сельских поселений</t>
  </si>
  <si>
    <t>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</si>
  <si>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</si>
  <si>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</si>
  <si>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2 07 05030 10 0000 150</t>
  </si>
  <si>
    <t>ВСЕГО ДОХОДОВ</t>
  </si>
  <si>
    <t>Прогноз доходов</t>
  </si>
  <si>
    <t>Классификация доходов бюджетов</t>
  </si>
  <si>
    <t xml:space="preserve">Наименование главного администратора доходов </t>
  </si>
  <si>
    <t>Федеральная налоговая служба</t>
  </si>
  <si>
    <t>Управление образования Администрации МР "Усть-Куломский"; Администрация МР "Усть-Куломский"</t>
  </si>
  <si>
    <t>Администрация МР "Усть-Куломский"</t>
  </si>
  <si>
    <t>Финансовое управление администрации муниципального района "Усть-Куломский"</t>
  </si>
  <si>
    <t>Администрация сельского поселения "Югыдъяг"</t>
  </si>
  <si>
    <t>2 02 20000 00 0000 150</t>
  </si>
  <si>
    <t>Субсидии бюджетам бюджетной системы Российской Федерации (межбюджетные субсидии)</t>
  </si>
  <si>
    <t>2 02 29999 10 0000 150</t>
  </si>
  <si>
    <t>Прочие субсидии бюджетам сельских поселений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</si>
  <si>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</si>
  <si>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</si>
  <si>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</si>
  <si>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</si>
  <si>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2 19 60010 10 0000 150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</si>
  <si>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</si>
  <si>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</si>
  <si>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</si>
  <si>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</si>
  <si>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1 01 02020 01 0000 110</t>
  </si>
  <si>
    <t>1 01 02030 01 0000 110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</si>
  <si>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</si>
  <si>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</si>
  <si>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</si>
  <si>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</si>
  <si>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1 17 00000 00 0000 000</t>
  </si>
  <si>
    <t>ПРОЧИЕ НЕНАЛОГОВЫЕ ДОХОДЫ</t>
  </si>
  <si>
    <t>1 17 01050 10 0000 180</t>
  </si>
  <si>
    <t>Невыясненные поступления, зачисляемые в бюджеты сельских поселений</t>
  </si>
  <si>
    <t>Реестр источников доходов муниципального образования сельского поселения "Югыдъяг" на 2024 г. и на плановый период 2025 и 2026 г.
на "01" ноября 2023 г.</t>
  </si>
  <si>
    <t xml:space="preserve">Прогноз доходов бюджета на 2023 г. (текущий финансовый год) </t>
  </si>
  <si>
    <t>Кассовые поступления 2023 г. (по состоянию на 01.11.2023 г.)</t>
  </si>
  <si>
    <t>Оценка исполнения 2023 г. (текущий финансовый год)</t>
  </si>
  <si>
    <t>на 2024 год (очередной финансовый год)</t>
  </si>
  <si>
    <t>на 2025 год    (первый год планового периода)</t>
  </si>
  <si>
    <t>на 2026 год     (второй год планового периода)</t>
  </si>
  <si>
    <t>1 09 04050 00 0000 110</t>
  </si>
  <si>
    <t>1 09 00000 00 0000 000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</si>
  <si>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</si>
  <si>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</t>
  </si>
  <si>
    <t>1 16 00000 00 0000 000</t>
  </si>
  <si>
    <t>1 16 09040 10 0000 140</t>
  </si>
  <si>
    <t>2 08 00000 00 0000 000</t>
  </si>
  <si>
    <t>2 08 05000 10 0000 150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</si>
  <si>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</si>
  <si>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ШТРАФЫ, САНКЦИИ, ВОЗМЕЩЕНИЕ УЩЕРБА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</si>
  <si>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</si>
  <si>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</si>
  <si>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t xml:space="preserve">Наименование финансового органа                                       </t>
    </r>
    <r>
      <rPr>
        <b/>
        <sz val="13"/>
        <rFont val="Times New Roman"/>
        <family val="1"/>
        <charset val="204"/>
      </rPr>
      <t>Финансовое управление администрации муниципального района "Усть-Куломский"</t>
    </r>
    <r>
      <rPr>
        <sz val="13"/>
        <rFont val="Times New Roman"/>
        <family val="1"/>
        <charset val="204"/>
      </rPr>
      <t xml:space="preserve">
Наименование публично-правового образования                                          </t>
    </r>
    <r>
      <rPr>
        <b/>
        <sz val="13"/>
        <rFont val="Times New Roman"/>
        <family val="1"/>
        <charset val="204"/>
      </rPr>
      <t>Муниципальное образование сельского поселения "Югыдъяг"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</si>
</sst>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1F5F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top" wrapText="1"/>
    </xf>
    <xf numFmtId="43" fontId="5" fillId="0" borderId="0" applyFont="0" applyFill="0" applyBorder="0" applyAlignment="0" applyProtection="0"/>
    <xf numFmtId="0" fontId="9" fillId="4" borderId="6">
      <alignment horizontal="left" vertical="top" wrapText="1"/>
    </xf>
    <xf numFmtId="0" fontId="10" fillId="0" borderId="6">
      <alignment horizontal="left" vertical="top" wrapText="1"/>
    </xf>
    <xf numFmtId="0" fontId="10" fillId="0" borderId="6">
      <alignment horizontal="left" vertical="top" wrapText="1"/>
    </xf>
  </cellStyleXfs>
  <cellXfs count="54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2" applyNumberFormat="1" applyFont="1" applyFill="1" applyBorder="1" applyAlignment="1" applyProtection="1">
      <alignment horizontal="left" vertical="center" wrapText="1"/>
    </xf>
    <xf numFmtId="0" fontId="4" fillId="2" borderId="3" xfId="3" applyNumberFormat="1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3" xfId="3" applyNumberFormat="1" applyFont="1" applyBorder="1" applyAlignment="1" applyProtection="1">
      <alignment horizontal="left" vertical="center" wrapText="1"/>
    </xf>
    <xf numFmtId="0" fontId="4" fillId="2" borderId="3" xfId="4" applyNumberFormat="1" applyFont="1" applyFill="1" applyBorder="1" applyAlignment="1" applyProtection="1">
      <alignment horizontal="left"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4" fontId="3" fillId="3" borderId="1" xfId="1" applyNumberFormat="1" applyFont="1" applyFill="1" applyBorder="1" applyAlignment="1">
      <alignment horizontal="right" vertical="center" wrapText="1"/>
    </xf>
    <xf numFmtId="4" fontId="4" fillId="3" borderId="1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left" vertical="center" wrapText="1"/>
    </xf>
  </cellXfs>
  <cellStyles count="5">
    <cellStyle name="ex72" xfId="2"/>
    <cellStyle name="ex77" xfId="4"/>
    <cellStyle name="ex82" xfId="3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46" sqref="F46"/>
    </sheetView>
  </sheetViews>
  <sheetFormatPr defaultColWidth="8.83203125" defaultRowHeight="12.75" x14ac:dyDescent="0.2"/>
  <cols>
    <col min="1" max="1" width="27.33203125" style="2" customWidth="1"/>
    <col min="2" max="2" width="63.6640625" style="2" customWidth="1"/>
    <col min="3" max="3" width="34.1640625" style="22" customWidth="1"/>
    <col min="4" max="4" width="21.1640625" style="2" customWidth="1"/>
    <col min="5" max="5" width="21" style="2" customWidth="1"/>
    <col min="6" max="6" width="20.1640625" style="2" customWidth="1"/>
    <col min="7" max="9" width="19.1640625" style="2" customWidth="1"/>
    <col min="10" max="16384" width="8.83203125" style="2"/>
  </cols>
  <sheetData>
    <row r="1" spans="1:9" ht="18.75" x14ac:dyDescent="0.2">
      <c r="A1" s="1"/>
      <c r="B1" s="47"/>
      <c r="C1" s="47"/>
      <c r="D1" s="47"/>
      <c r="E1" s="47"/>
      <c r="F1" s="47"/>
      <c r="G1" s="47"/>
      <c r="H1" s="47"/>
      <c r="I1" s="47"/>
    </row>
    <row r="2" spans="1:9" s="3" customFormat="1" ht="45.4" customHeight="1" x14ac:dyDescent="0.2">
      <c r="A2" s="52" t="s">
        <v>88</v>
      </c>
      <c r="B2" s="52"/>
      <c r="C2" s="52"/>
      <c r="D2" s="52"/>
      <c r="E2" s="52"/>
      <c r="F2" s="52"/>
      <c r="G2" s="52"/>
      <c r="H2" s="52"/>
      <c r="I2" s="52"/>
    </row>
    <row r="3" spans="1:9" s="3" customFormat="1" ht="39" customHeight="1" x14ac:dyDescent="0.2">
      <c r="A3" s="53" t="s">
        <v>107</v>
      </c>
      <c r="B3" s="53"/>
      <c r="C3" s="53"/>
      <c r="D3" s="53"/>
      <c r="E3" s="53"/>
      <c r="F3" s="53"/>
      <c r="G3" s="53"/>
      <c r="H3" s="53"/>
      <c r="I3" s="53"/>
    </row>
    <row r="4" spans="1:9" ht="16.5" x14ac:dyDescent="0.2">
      <c r="A4" s="48"/>
      <c r="B4" s="48"/>
      <c r="C4" s="48"/>
      <c r="D4" s="48"/>
      <c r="E4" s="48"/>
      <c r="F4" s="48"/>
      <c r="G4" s="48"/>
      <c r="H4" s="48"/>
      <c r="I4" s="48"/>
    </row>
    <row r="5" spans="1:9" s="4" customFormat="1" ht="37.15" customHeight="1" x14ac:dyDescent="0.2">
      <c r="A5" s="49" t="s">
        <v>1</v>
      </c>
      <c r="B5" s="49" t="s">
        <v>58</v>
      </c>
      <c r="C5" s="49" t="s">
        <v>59</v>
      </c>
      <c r="D5" s="51" t="s">
        <v>89</v>
      </c>
      <c r="E5" s="51" t="s">
        <v>90</v>
      </c>
      <c r="F5" s="51" t="s">
        <v>91</v>
      </c>
      <c r="G5" s="49" t="s">
        <v>57</v>
      </c>
      <c r="H5" s="49"/>
      <c r="I5" s="49"/>
    </row>
    <row r="6" spans="1:9" s="4" customFormat="1" ht="73.5" customHeight="1" x14ac:dyDescent="0.2">
      <c r="A6" s="50" t="s">
        <v>0</v>
      </c>
      <c r="B6" s="49" t="s">
        <v>0</v>
      </c>
      <c r="C6" s="49"/>
      <c r="D6" s="51"/>
      <c r="E6" s="51"/>
      <c r="F6" s="51"/>
      <c r="G6" s="5" t="s">
        <v>92</v>
      </c>
      <c r="H6" s="5" t="s">
        <v>93</v>
      </c>
      <c r="I6" s="5" t="s">
        <v>94</v>
      </c>
    </row>
    <row r="7" spans="1:9" s="3" customFormat="1" ht="15.75" x14ac:dyDescent="0.2">
      <c r="A7" s="6"/>
      <c r="B7" s="6" t="s">
        <v>56</v>
      </c>
      <c r="C7" s="7"/>
      <c r="D7" s="40">
        <f t="shared" ref="D7:I7" si="0">D8+D32</f>
        <v>19894585.350000001</v>
      </c>
      <c r="E7" s="40">
        <f t="shared" si="0"/>
        <v>17226790.780000001</v>
      </c>
      <c r="F7" s="40">
        <f t="shared" si="0"/>
        <v>19879903.43</v>
      </c>
      <c r="G7" s="40">
        <f t="shared" si="0"/>
        <v>17909872</v>
      </c>
      <c r="H7" s="40">
        <f t="shared" si="0"/>
        <v>14459672</v>
      </c>
      <c r="I7" s="40">
        <f t="shared" si="0"/>
        <v>14563288</v>
      </c>
    </row>
    <row r="8" spans="1:9" s="3" customFormat="1" ht="31.5" x14ac:dyDescent="0.2">
      <c r="A8" s="8" t="s">
        <v>2</v>
      </c>
      <c r="B8" s="9" t="s">
        <v>3</v>
      </c>
      <c r="C8" s="8"/>
      <c r="D8" s="41">
        <f>D9+D13+D15+D19+D23+D26+D30</f>
        <v>612700</v>
      </c>
      <c r="E8" s="41">
        <f>E9+E13+E15+E19+E23+E26+E30+E21+E28</f>
        <v>369376.29999999993</v>
      </c>
      <c r="F8" s="41">
        <f t="shared" ref="F8:I8" si="1">F9+F13+F15+F19+F23+F26+F30+F21+F28</f>
        <v>598018.08000000007</v>
      </c>
      <c r="G8" s="41">
        <f t="shared" si="1"/>
        <v>651500</v>
      </c>
      <c r="H8" s="41">
        <f t="shared" si="1"/>
        <v>655500</v>
      </c>
      <c r="I8" s="41">
        <f t="shared" si="1"/>
        <v>673500</v>
      </c>
    </row>
    <row r="9" spans="1:9" s="3" customFormat="1" ht="31.5" x14ac:dyDescent="0.2">
      <c r="A9" s="8" t="s">
        <v>4</v>
      </c>
      <c r="B9" s="9" t="s">
        <v>5</v>
      </c>
      <c r="C9" s="10"/>
      <c r="D9" s="41">
        <f>D10+D11+D12</f>
        <v>284000</v>
      </c>
      <c r="E9" s="41">
        <f>E10+E11+E12</f>
        <v>182825.79</v>
      </c>
      <c r="F9" s="41">
        <f t="shared" ref="F9:I9" si="2">F10+F11+F12</f>
        <v>279800</v>
      </c>
      <c r="G9" s="41">
        <f t="shared" si="2"/>
        <v>296000</v>
      </c>
      <c r="H9" s="41">
        <f t="shared" si="2"/>
        <v>297000</v>
      </c>
      <c r="I9" s="41">
        <f t="shared" si="2"/>
        <v>312000</v>
      </c>
    </row>
    <row r="10" spans="1:9" s="3" customFormat="1" ht="94.5" x14ac:dyDescent="0.2">
      <c r="A10" s="10" t="s">
        <v>6</v>
      </c>
      <c r="B10" s="11" t="s">
        <v>7</v>
      </c>
      <c r="C10" s="10" t="s">
        <v>60</v>
      </c>
      <c r="D10" s="44">
        <v>284000</v>
      </c>
      <c r="E10" s="44">
        <v>187156.97</v>
      </c>
      <c r="F10" s="42">
        <v>284000</v>
      </c>
      <c r="G10" s="42">
        <v>294000</v>
      </c>
      <c r="H10" s="42">
        <v>295000</v>
      </c>
      <c r="I10" s="42">
        <v>310000</v>
      </c>
    </row>
    <row r="11" spans="1:9" s="3" customFormat="1" ht="141.75" x14ac:dyDescent="0.2">
      <c r="A11" s="10" t="s">
        <v>78</v>
      </c>
      <c r="B11" s="11" t="s">
        <v>76</v>
      </c>
      <c r="C11" s="10" t="s">
        <v>60</v>
      </c>
      <c r="D11" s="44">
        <v>0</v>
      </c>
      <c r="E11" s="44">
        <v>-6165.5</v>
      </c>
      <c r="F11" s="42">
        <v>0</v>
      </c>
      <c r="G11" s="42">
        <v>0</v>
      </c>
      <c r="H11" s="42">
        <v>0</v>
      </c>
      <c r="I11" s="42">
        <v>0</v>
      </c>
    </row>
    <row r="12" spans="1:9" s="3" customFormat="1" ht="63" x14ac:dyDescent="0.2">
      <c r="A12" s="10" t="s">
        <v>79</v>
      </c>
      <c r="B12" s="11" t="s">
        <v>77</v>
      </c>
      <c r="C12" s="10" t="s">
        <v>60</v>
      </c>
      <c r="D12" s="44">
        <v>0</v>
      </c>
      <c r="E12" s="44">
        <v>1834.32</v>
      </c>
      <c r="F12" s="42">
        <v>-4200</v>
      </c>
      <c r="G12" s="42">
        <v>2000</v>
      </c>
      <c r="H12" s="42">
        <v>2000</v>
      </c>
      <c r="I12" s="42">
        <v>2000</v>
      </c>
    </row>
    <row r="13" spans="1:9" s="37" customFormat="1" ht="31.5" hidden="1" x14ac:dyDescent="0.2">
      <c r="A13" s="8" t="s">
        <v>80</v>
      </c>
      <c r="B13" s="23" t="s">
        <v>81</v>
      </c>
      <c r="C13" s="8"/>
      <c r="D13" s="43">
        <f>D14</f>
        <v>0</v>
      </c>
      <c r="E13" s="43">
        <f t="shared" ref="E13:I13" si="3">E14</f>
        <v>0</v>
      </c>
      <c r="F13" s="43">
        <f t="shared" si="3"/>
        <v>0</v>
      </c>
      <c r="G13" s="43">
        <f t="shared" si="3"/>
        <v>0</v>
      </c>
      <c r="H13" s="43">
        <f t="shared" si="3"/>
        <v>0</v>
      </c>
      <c r="I13" s="43">
        <f t="shared" si="3"/>
        <v>0</v>
      </c>
    </row>
    <row r="14" spans="1:9" s="3" customFormat="1" ht="31.5" hidden="1" x14ac:dyDescent="0.2">
      <c r="A14" s="10" t="s">
        <v>82</v>
      </c>
      <c r="B14" s="11" t="s">
        <v>83</v>
      </c>
      <c r="C14" s="10" t="s">
        <v>60</v>
      </c>
      <c r="D14" s="44"/>
      <c r="E14" s="44"/>
      <c r="F14" s="42">
        <v>0</v>
      </c>
      <c r="G14" s="42"/>
      <c r="H14" s="42"/>
      <c r="I14" s="42"/>
    </row>
    <row r="15" spans="1:9" s="3" customFormat="1" ht="31.5" x14ac:dyDescent="0.2">
      <c r="A15" s="8" t="s">
        <v>8</v>
      </c>
      <c r="B15" s="9" t="s">
        <v>9</v>
      </c>
      <c r="C15" s="10"/>
      <c r="D15" s="41">
        <f>D16+D17+D18</f>
        <v>177000</v>
      </c>
      <c r="E15" s="41">
        <f>E16+E17+E18</f>
        <v>81356.73</v>
      </c>
      <c r="F15" s="41">
        <f t="shared" ref="F15:I15" si="4">F16+F17+F18</f>
        <v>195400</v>
      </c>
      <c r="G15" s="41">
        <f t="shared" si="4"/>
        <v>196000</v>
      </c>
      <c r="H15" s="41">
        <f t="shared" si="4"/>
        <v>199000</v>
      </c>
      <c r="I15" s="41">
        <f t="shared" si="4"/>
        <v>202000</v>
      </c>
    </row>
    <row r="16" spans="1:9" s="3" customFormat="1" ht="63" x14ac:dyDescent="0.2">
      <c r="A16" s="10" t="s">
        <v>10</v>
      </c>
      <c r="B16" s="11" t="s">
        <v>11</v>
      </c>
      <c r="C16" s="10" t="s">
        <v>60</v>
      </c>
      <c r="D16" s="44">
        <v>121000</v>
      </c>
      <c r="E16" s="44">
        <v>53628.65</v>
      </c>
      <c r="F16" s="42">
        <v>140000</v>
      </c>
      <c r="G16" s="42">
        <v>140000</v>
      </c>
      <c r="H16" s="42">
        <v>141000</v>
      </c>
      <c r="I16" s="42">
        <v>142000</v>
      </c>
    </row>
    <row r="17" spans="1:9" s="3" customFormat="1" ht="47.25" x14ac:dyDescent="0.2">
      <c r="A17" s="10" t="s">
        <v>12</v>
      </c>
      <c r="B17" s="11" t="s">
        <v>13</v>
      </c>
      <c r="C17" s="10" t="s">
        <v>60</v>
      </c>
      <c r="D17" s="44">
        <v>7000</v>
      </c>
      <c r="E17" s="44">
        <v>7361.07</v>
      </c>
      <c r="F17" s="44">
        <v>7400</v>
      </c>
      <c r="G17" s="42">
        <v>7000</v>
      </c>
      <c r="H17" s="42">
        <v>8000</v>
      </c>
      <c r="I17" s="42">
        <v>9000</v>
      </c>
    </row>
    <row r="18" spans="1:9" s="3" customFormat="1" ht="47.25" x14ac:dyDescent="0.2">
      <c r="A18" s="10" t="s">
        <v>14</v>
      </c>
      <c r="B18" s="11" t="s">
        <v>15</v>
      </c>
      <c r="C18" s="10" t="s">
        <v>60</v>
      </c>
      <c r="D18" s="44">
        <v>49000</v>
      </c>
      <c r="E18" s="44">
        <v>20367.009999999998</v>
      </c>
      <c r="F18" s="42">
        <v>48000</v>
      </c>
      <c r="G18" s="42">
        <v>49000</v>
      </c>
      <c r="H18" s="42">
        <v>50000</v>
      </c>
      <c r="I18" s="42">
        <v>51000</v>
      </c>
    </row>
    <row r="19" spans="1:9" s="3" customFormat="1" ht="31.5" x14ac:dyDescent="0.2">
      <c r="A19" s="8" t="s">
        <v>16</v>
      </c>
      <c r="B19" s="9" t="s">
        <v>17</v>
      </c>
      <c r="C19" s="8"/>
      <c r="D19" s="41">
        <f>D20</f>
        <v>12000</v>
      </c>
      <c r="E19" s="41">
        <f t="shared" ref="E19" si="5">E20</f>
        <v>9670</v>
      </c>
      <c r="F19" s="41">
        <f>F20</f>
        <v>12000</v>
      </c>
      <c r="G19" s="41">
        <f t="shared" ref="G19:I19" si="6">G20</f>
        <v>11600</v>
      </c>
      <c r="H19" s="41">
        <f t="shared" si="6"/>
        <v>11600</v>
      </c>
      <c r="I19" s="41">
        <f t="shared" si="6"/>
        <v>11600</v>
      </c>
    </row>
    <row r="20" spans="1:9" s="3" customFormat="1" ht="96.75" customHeight="1" x14ac:dyDescent="0.2">
      <c r="A20" s="10" t="s">
        <v>18</v>
      </c>
      <c r="B20" s="31" t="s">
        <v>19</v>
      </c>
      <c r="C20" s="12" t="s">
        <v>64</v>
      </c>
      <c r="D20" s="44">
        <v>12000</v>
      </c>
      <c r="E20" s="44">
        <v>9670</v>
      </c>
      <c r="F20" s="42">
        <v>12000</v>
      </c>
      <c r="G20" s="42">
        <v>11600</v>
      </c>
      <c r="H20" s="42">
        <v>11600</v>
      </c>
      <c r="I20" s="42">
        <v>11600</v>
      </c>
    </row>
    <row r="21" spans="1:9" s="3" customFormat="1" ht="47.25" x14ac:dyDescent="0.2">
      <c r="A21" s="27" t="s">
        <v>96</v>
      </c>
      <c r="B21" s="33" t="s">
        <v>97</v>
      </c>
      <c r="C21" s="29"/>
      <c r="D21" s="41">
        <f>D22</f>
        <v>0</v>
      </c>
      <c r="E21" s="41">
        <f>E22</f>
        <v>0.1</v>
      </c>
      <c r="F21" s="41">
        <f t="shared" ref="F21:I21" si="7">F22</f>
        <v>0.1</v>
      </c>
      <c r="G21" s="41">
        <f t="shared" si="7"/>
        <v>0</v>
      </c>
      <c r="H21" s="41">
        <f t="shared" si="7"/>
        <v>0</v>
      </c>
      <c r="I21" s="41">
        <f t="shared" si="7"/>
        <v>0</v>
      </c>
    </row>
    <row r="22" spans="1:9" s="3" customFormat="1" ht="54.6" customHeight="1" x14ac:dyDescent="0.2">
      <c r="A22" s="28" t="s">
        <v>95</v>
      </c>
      <c r="B22" s="34" t="s">
        <v>98</v>
      </c>
      <c r="C22" s="30" t="s">
        <v>60</v>
      </c>
      <c r="D22" s="44">
        <v>0</v>
      </c>
      <c r="E22" s="44">
        <v>0.1</v>
      </c>
      <c r="F22" s="42">
        <v>0.1</v>
      </c>
      <c r="G22" s="42">
        <v>0</v>
      </c>
      <c r="H22" s="42">
        <v>0</v>
      </c>
      <c r="I22" s="42">
        <v>0</v>
      </c>
    </row>
    <row r="23" spans="1:9" s="3" customFormat="1" ht="63" x14ac:dyDescent="0.2">
      <c r="A23" s="8" t="s">
        <v>20</v>
      </c>
      <c r="B23" s="32" t="s">
        <v>21</v>
      </c>
      <c r="C23" s="8"/>
      <c r="D23" s="41">
        <f>D24+D25</f>
        <v>139700</v>
      </c>
      <c r="E23" s="41">
        <f t="shared" ref="E23:I23" si="8">E24+E25</f>
        <v>92986.29</v>
      </c>
      <c r="F23" s="41">
        <f t="shared" si="8"/>
        <v>110000</v>
      </c>
      <c r="G23" s="41">
        <f t="shared" si="8"/>
        <v>147900</v>
      </c>
      <c r="H23" s="41">
        <f t="shared" si="8"/>
        <v>147900</v>
      </c>
      <c r="I23" s="41">
        <f t="shared" si="8"/>
        <v>147900</v>
      </c>
    </row>
    <row r="24" spans="1:9" s="3" customFormat="1" ht="78.75" hidden="1" x14ac:dyDescent="0.2">
      <c r="A24" s="10" t="s">
        <v>74</v>
      </c>
      <c r="B24" s="11" t="s">
        <v>75</v>
      </c>
      <c r="C24" s="13" t="s">
        <v>64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</row>
    <row r="25" spans="1:9" s="3" customFormat="1" ht="94.5" x14ac:dyDescent="0.2">
      <c r="A25" s="10" t="s">
        <v>22</v>
      </c>
      <c r="B25" s="11" t="s">
        <v>23</v>
      </c>
      <c r="C25" s="13" t="s">
        <v>64</v>
      </c>
      <c r="D25" s="44">
        <v>139700</v>
      </c>
      <c r="E25" s="44">
        <v>92986.29</v>
      </c>
      <c r="F25" s="42">
        <v>110000</v>
      </c>
      <c r="G25" s="42">
        <v>147900</v>
      </c>
      <c r="H25" s="42">
        <v>147900</v>
      </c>
      <c r="I25" s="42">
        <v>147900</v>
      </c>
    </row>
    <row r="26" spans="1:9" s="3" customFormat="1" ht="31.5" x14ac:dyDescent="0.2">
      <c r="A26" s="8" t="s">
        <v>24</v>
      </c>
      <c r="B26" s="9" t="s">
        <v>25</v>
      </c>
      <c r="C26" s="8"/>
      <c r="D26" s="41">
        <f>D27</f>
        <v>0</v>
      </c>
      <c r="E26" s="41">
        <f t="shared" ref="E26:I26" si="9">E27</f>
        <v>3.05</v>
      </c>
      <c r="F26" s="41">
        <f t="shared" si="9"/>
        <v>3.05</v>
      </c>
      <c r="G26" s="41">
        <f t="shared" si="9"/>
        <v>0</v>
      </c>
      <c r="H26" s="41">
        <f t="shared" si="9"/>
        <v>0</v>
      </c>
      <c r="I26" s="41">
        <f t="shared" si="9"/>
        <v>0</v>
      </c>
    </row>
    <row r="27" spans="1:9" s="3" customFormat="1" ht="31.5" x14ac:dyDescent="0.2">
      <c r="A27" s="10" t="s">
        <v>26</v>
      </c>
      <c r="B27" s="31" t="s">
        <v>27</v>
      </c>
      <c r="C27" s="13" t="s">
        <v>64</v>
      </c>
      <c r="D27" s="44">
        <v>0</v>
      </c>
      <c r="E27" s="44">
        <v>3.05</v>
      </c>
      <c r="F27" s="44">
        <v>3.05</v>
      </c>
      <c r="G27" s="42">
        <v>0</v>
      </c>
      <c r="H27" s="42">
        <v>0</v>
      </c>
      <c r="I27" s="42">
        <v>0</v>
      </c>
    </row>
    <row r="28" spans="1:9" s="3" customFormat="1" ht="31.5" x14ac:dyDescent="0.2">
      <c r="A28" s="27" t="s">
        <v>99</v>
      </c>
      <c r="B28" s="33" t="s">
        <v>104</v>
      </c>
      <c r="C28" s="35"/>
      <c r="D28" s="43">
        <f>D29</f>
        <v>0</v>
      </c>
      <c r="E28" s="43">
        <f>E29</f>
        <v>814.93</v>
      </c>
      <c r="F28" s="43">
        <f t="shared" ref="F28:I28" si="10">F29</f>
        <v>814.93</v>
      </c>
      <c r="G28" s="43">
        <f t="shared" si="10"/>
        <v>0</v>
      </c>
      <c r="H28" s="43">
        <f t="shared" si="10"/>
        <v>0</v>
      </c>
      <c r="I28" s="43">
        <f t="shared" si="10"/>
        <v>0</v>
      </c>
    </row>
    <row r="29" spans="1:9" s="3" customFormat="1" ht="63" x14ac:dyDescent="0.2">
      <c r="A29" s="28" t="s">
        <v>100</v>
      </c>
      <c r="B29" s="38" t="s">
        <v>103</v>
      </c>
      <c r="C29" s="35" t="s">
        <v>64</v>
      </c>
      <c r="D29" s="44">
        <v>0</v>
      </c>
      <c r="E29" s="44">
        <v>814.93</v>
      </c>
      <c r="F29" s="44">
        <v>814.93</v>
      </c>
      <c r="G29" s="42">
        <v>0</v>
      </c>
      <c r="H29" s="42">
        <v>0</v>
      </c>
      <c r="I29" s="42">
        <v>0</v>
      </c>
    </row>
    <row r="30" spans="1:9" s="3" customFormat="1" ht="31.5" x14ac:dyDescent="0.2">
      <c r="A30" s="8" t="s">
        <v>84</v>
      </c>
      <c r="B30" s="32" t="s">
        <v>85</v>
      </c>
      <c r="C30" s="8"/>
      <c r="D30" s="41">
        <f>D31</f>
        <v>0</v>
      </c>
      <c r="E30" s="41">
        <f t="shared" ref="E30:I30" si="11">E31</f>
        <v>1719.41</v>
      </c>
      <c r="F30" s="41">
        <f t="shared" si="11"/>
        <v>0</v>
      </c>
      <c r="G30" s="41">
        <f t="shared" si="11"/>
        <v>0</v>
      </c>
      <c r="H30" s="41">
        <f t="shared" si="11"/>
        <v>0</v>
      </c>
      <c r="I30" s="41">
        <f t="shared" si="11"/>
        <v>0</v>
      </c>
    </row>
    <row r="31" spans="1:9" s="3" customFormat="1" ht="31.5" x14ac:dyDescent="0.2">
      <c r="A31" s="10" t="s">
        <v>86</v>
      </c>
      <c r="B31" s="11" t="s">
        <v>87</v>
      </c>
      <c r="C31" s="13" t="s">
        <v>64</v>
      </c>
      <c r="D31" s="44">
        <v>0</v>
      </c>
      <c r="E31" s="44">
        <v>1719.41</v>
      </c>
      <c r="F31" s="42">
        <v>0</v>
      </c>
      <c r="G31" s="42">
        <v>0</v>
      </c>
      <c r="H31" s="42">
        <v>0</v>
      </c>
      <c r="I31" s="42">
        <v>0</v>
      </c>
    </row>
    <row r="32" spans="1:9" s="3" customFormat="1" ht="31.5" x14ac:dyDescent="0.2">
      <c r="A32" s="8" t="s">
        <v>28</v>
      </c>
      <c r="B32" s="9" t="s">
        <v>29</v>
      </c>
      <c r="C32" s="8"/>
      <c r="D32" s="41">
        <f>D33+D48+D52+D50</f>
        <v>19281885.350000001</v>
      </c>
      <c r="E32" s="41">
        <f>E33+E48+E52+E50</f>
        <v>16857414.48</v>
      </c>
      <c r="F32" s="41">
        <f t="shared" ref="F32:I32" si="12">F33+F48+F52</f>
        <v>19281885.350000001</v>
      </c>
      <c r="G32" s="41">
        <f t="shared" si="12"/>
        <v>17258372</v>
      </c>
      <c r="H32" s="41">
        <f t="shared" si="12"/>
        <v>13804172</v>
      </c>
      <c r="I32" s="41">
        <f t="shared" si="12"/>
        <v>13889788</v>
      </c>
    </row>
    <row r="33" spans="1:9" s="3" customFormat="1" ht="47.25" x14ac:dyDescent="0.2">
      <c r="A33" s="8" t="s">
        <v>30</v>
      </c>
      <c r="B33" s="9" t="s">
        <v>31</v>
      </c>
      <c r="C33" s="8"/>
      <c r="D33" s="41">
        <f>D34+D37+D41+D45</f>
        <v>19259926</v>
      </c>
      <c r="E33" s="41">
        <f t="shared" ref="E33:I33" si="13">E34+E37+E41+E45</f>
        <v>16856855.82</v>
      </c>
      <c r="F33" s="41">
        <f t="shared" si="13"/>
        <v>19259926</v>
      </c>
      <c r="G33" s="41">
        <f t="shared" si="13"/>
        <v>17258372</v>
      </c>
      <c r="H33" s="41">
        <f t="shared" si="13"/>
        <v>13804172</v>
      </c>
      <c r="I33" s="41">
        <f t="shared" si="13"/>
        <v>13889788</v>
      </c>
    </row>
    <row r="34" spans="1:9" s="3" customFormat="1" ht="31.5" x14ac:dyDescent="0.2">
      <c r="A34" s="8" t="s">
        <v>32</v>
      </c>
      <c r="B34" s="9" t="s">
        <v>33</v>
      </c>
      <c r="C34" s="8"/>
      <c r="D34" s="41">
        <f>D35+D36</f>
        <v>7855185</v>
      </c>
      <c r="E34" s="41">
        <f t="shared" ref="E34:I34" si="14">E35+E36</f>
        <v>6632657</v>
      </c>
      <c r="F34" s="41">
        <f t="shared" si="14"/>
        <v>7855185</v>
      </c>
      <c r="G34" s="41">
        <f t="shared" si="14"/>
        <v>9772997</v>
      </c>
      <c r="H34" s="41">
        <f t="shared" si="14"/>
        <v>7999860</v>
      </c>
      <c r="I34" s="41">
        <f t="shared" si="14"/>
        <v>8013243</v>
      </c>
    </row>
    <row r="35" spans="1:9" s="3" customFormat="1" ht="63" x14ac:dyDescent="0.2">
      <c r="A35" s="10" t="s">
        <v>34</v>
      </c>
      <c r="B35" s="11" t="s">
        <v>35</v>
      </c>
      <c r="C35" s="13" t="s">
        <v>63</v>
      </c>
      <c r="D35" s="44">
        <v>7855185</v>
      </c>
      <c r="E35" s="44">
        <v>6632657</v>
      </c>
      <c r="F35" s="42">
        <v>7855185</v>
      </c>
      <c r="G35" s="45">
        <v>9772997</v>
      </c>
      <c r="H35" s="45">
        <v>7999860</v>
      </c>
      <c r="I35" s="45">
        <v>8013243</v>
      </c>
    </row>
    <row r="36" spans="1:9" s="3" customFormat="1" ht="31.5" hidden="1" x14ac:dyDescent="0.2">
      <c r="A36" s="10" t="s">
        <v>36</v>
      </c>
      <c r="B36" s="11" t="s">
        <v>37</v>
      </c>
      <c r="C36" s="13" t="s">
        <v>64</v>
      </c>
      <c r="D36" s="44">
        <v>0</v>
      </c>
      <c r="E36" s="44">
        <v>0</v>
      </c>
      <c r="F36" s="42"/>
      <c r="G36" s="42">
        <v>0</v>
      </c>
      <c r="H36" s="42">
        <v>0</v>
      </c>
      <c r="I36" s="42">
        <v>0</v>
      </c>
    </row>
    <row r="37" spans="1:9" s="3" customFormat="1" ht="47.25" x14ac:dyDescent="0.2">
      <c r="A37" s="8" t="s">
        <v>65</v>
      </c>
      <c r="B37" s="9" t="s">
        <v>66</v>
      </c>
      <c r="C37" s="14"/>
      <c r="D37" s="14">
        <f>D38+D40</f>
        <v>3649863</v>
      </c>
      <c r="E37" s="14">
        <f t="shared" ref="E37:I37" si="15">E38+E40</f>
        <v>3649863</v>
      </c>
      <c r="F37" s="14">
        <f t="shared" si="15"/>
        <v>3649863</v>
      </c>
      <c r="G37" s="14">
        <f t="shared" si="15"/>
        <v>1807710</v>
      </c>
      <c r="H37" s="14">
        <f t="shared" si="15"/>
        <v>818186</v>
      </c>
      <c r="I37" s="14">
        <f t="shared" si="15"/>
        <v>818186</v>
      </c>
    </row>
    <row r="38" spans="1:9" s="3" customFormat="1" ht="37.5" customHeight="1" x14ac:dyDescent="0.2">
      <c r="A38" s="10" t="s">
        <v>70</v>
      </c>
      <c r="B38" s="11" t="s">
        <v>69</v>
      </c>
      <c r="C38" s="13" t="s">
        <v>64</v>
      </c>
      <c r="D38" s="15">
        <v>1716675</v>
      </c>
      <c r="E38" s="15">
        <v>1716675</v>
      </c>
      <c r="F38" s="15">
        <v>1716675</v>
      </c>
      <c r="G38" s="42">
        <v>1807710</v>
      </c>
      <c r="H38" s="42">
        <v>818186</v>
      </c>
      <c r="I38" s="42">
        <v>818186</v>
      </c>
    </row>
    <row r="39" spans="1:9" s="3" customFormat="1" ht="10.5" hidden="1" customHeight="1" x14ac:dyDescent="0.2">
      <c r="A39" s="10" t="s">
        <v>67</v>
      </c>
      <c r="B39" s="11" t="s">
        <v>68</v>
      </c>
      <c r="C39" s="13" t="s">
        <v>64</v>
      </c>
      <c r="D39" s="42">
        <v>0</v>
      </c>
      <c r="E39" s="42">
        <v>0</v>
      </c>
      <c r="F39" s="42"/>
      <c r="G39" s="42">
        <v>0</v>
      </c>
      <c r="H39" s="42">
        <v>0</v>
      </c>
      <c r="I39" s="42">
        <v>0</v>
      </c>
    </row>
    <row r="40" spans="1:9" s="3" customFormat="1" ht="31.5" x14ac:dyDescent="0.2">
      <c r="A40" s="10" t="s">
        <v>67</v>
      </c>
      <c r="B40" s="11" t="s">
        <v>68</v>
      </c>
      <c r="C40" s="13" t="s">
        <v>64</v>
      </c>
      <c r="D40" s="15">
        <v>1933188</v>
      </c>
      <c r="E40" s="25">
        <v>1933188</v>
      </c>
      <c r="F40" s="25">
        <v>1933188</v>
      </c>
      <c r="G40" s="42">
        <v>0</v>
      </c>
      <c r="H40" s="42">
        <v>0</v>
      </c>
      <c r="I40" s="42">
        <v>0</v>
      </c>
    </row>
    <row r="41" spans="1:9" s="3" customFormat="1" ht="31.5" x14ac:dyDescent="0.2">
      <c r="A41" s="8" t="s">
        <v>38</v>
      </c>
      <c r="B41" s="9" t="s">
        <v>39</v>
      </c>
      <c r="C41" s="13"/>
      <c r="D41" s="41">
        <f t="shared" ref="D41:I41" si="16">D42+D43+D44</f>
        <v>274486</v>
      </c>
      <c r="E41" s="41">
        <f t="shared" si="16"/>
        <v>180498.82</v>
      </c>
      <c r="F41" s="41">
        <f t="shared" si="16"/>
        <v>274486</v>
      </c>
      <c r="G41" s="41">
        <f t="shared" si="16"/>
        <v>291499</v>
      </c>
      <c r="H41" s="41">
        <f t="shared" si="16"/>
        <v>302623</v>
      </c>
      <c r="I41" s="41">
        <f t="shared" si="16"/>
        <v>314039</v>
      </c>
    </row>
    <row r="42" spans="1:9" s="3" customFormat="1" ht="47.25" x14ac:dyDescent="0.2">
      <c r="A42" s="10" t="s">
        <v>40</v>
      </c>
      <c r="B42" s="11" t="s">
        <v>41</v>
      </c>
      <c r="C42" s="13" t="s">
        <v>62</v>
      </c>
      <c r="D42" s="44">
        <v>26209</v>
      </c>
      <c r="E42" s="44">
        <v>26209</v>
      </c>
      <c r="F42" s="44">
        <v>26209</v>
      </c>
      <c r="G42" s="42">
        <v>26420</v>
      </c>
      <c r="H42" s="42">
        <v>27016</v>
      </c>
      <c r="I42" s="46">
        <v>27016</v>
      </c>
    </row>
    <row r="43" spans="1:9" s="3" customFormat="1" ht="63" x14ac:dyDescent="0.2">
      <c r="A43" s="10" t="s">
        <v>42</v>
      </c>
      <c r="B43" s="11" t="s">
        <v>43</v>
      </c>
      <c r="C43" s="13" t="s">
        <v>64</v>
      </c>
      <c r="D43" s="44">
        <v>231947</v>
      </c>
      <c r="E43" s="44">
        <v>154289.82</v>
      </c>
      <c r="F43" s="42">
        <v>231947</v>
      </c>
      <c r="G43" s="42">
        <v>246630</v>
      </c>
      <c r="H43" s="42">
        <v>256610</v>
      </c>
      <c r="I43" s="46">
        <v>268026</v>
      </c>
    </row>
    <row r="44" spans="1:9" s="3" customFormat="1" ht="47.25" x14ac:dyDescent="0.2">
      <c r="A44" s="10" t="s">
        <v>44</v>
      </c>
      <c r="B44" s="11" t="s">
        <v>45</v>
      </c>
      <c r="C44" s="13" t="s">
        <v>64</v>
      </c>
      <c r="D44" s="44">
        <v>16330</v>
      </c>
      <c r="E44" s="44">
        <v>0</v>
      </c>
      <c r="F44" s="42">
        <v>16330</v>
      </c>
      <c r="G44" s="42">
        <v>18449</v>
      </c>
      <c r="H44" s="42">
        <v>18997</v>
      </c>
      <c r="I44" s="46">
        <v>18997</v>
      </c>
    </row>
    <row r="45" spans="1:9" s="3" customFormat="1" ht="31.5" x14ac:dyDescent="0.2">
      <c r="A45" s="8" t="s">
        <v>46</v>
      </c>
      <c r="B45" s="9" t="s">
        <v>47</v>
      </c>
      <c r="C45" s="8"/>
      <c r="D45" s="41">
        <f>D46+D47</f>
        <v>7480392</v>
      </c>
      <c r="E45" s="41">
        <f t="shared" ref="E45:I45" si="17">E46+E47</f>
        <v>6393837</v>
      </c>
      <c r="F45" s="41">
        <f t="shared" si="17"/>
        <v>7480392</v>
      </c>
      <c r="G45" s="41">
        <f t="shared" si="17"/>
        <v>5386166</v>
      </c>
      <c r="H45" s="41">
        <f t="shared" si="17"/>
        <v>4683503</v>
      </c>
      <c r="I45" s="41">
        <f t="shared" si="17"/>
        <v>4744320</v>
      </c>
    </row>
    <row r="46" spans="1:9" s="3" customFormat="1" ht="94.5" x14ac:dyDescent="0.2">
      <c r="A46" s="10" t="s">
        <v>48</v>
      </c>
      <c r="B46" s="11" t="s">
        <v>49</v>
      </c>
      <c r="C46" s="13" t="s">
        <v>62</v>
      </c>
      <c r="D46" s="44">
        <v>2053038</v>
      </c>
      <c r="E46" s="44">
        <v>1871047</v>
      </c>
      <c r="F46" s="42">
        <v>2053038</v>
      </c>
      <c r="G46" s="42"/>
      <c r="H46" s="42">
        <v>0</v>
      </c>
      <c r="I46" s="42">
        <v>0</v>
      </c>
    </row>
    <row r="47" spans="1:9" s="3" customFormat="1" ht="62.25" customHeight="1" x14ac:dyDescent="0.2">
      <c r="A47" s="10" t="s">
        <v>50</v>
      </c>
      <c r="B47" s="11" t="s">
        <v>51</v>
      </c>
      <c r="C47" s="13" t="s">
        <v>63</v>
      </c>
      <c r="D47" s="44">
        <v>5427354</v>
      </c>
      <c r="E47" s="44">
        <v>4522790</v>
      </c>
      <c r="F47" s="42">
        <v>5427354</v>
      </c>
      <c r="G47" s="42">
        <v>5386166</v>
      </c>
      <c r="H47" s="42">
        <v>4683503</v>
      </c>
      <c r="I47" s="42">
        <v>4744320</v>
      </c>
    </row>
    <row r="48" spans="1:9" s="3" customFormat="1" ht="31.5" x14ac:dyDescent="0.2">
      <c r="A48" s="8" t="s">
        <v>52</v>
      </c>
      <c r="B48" s="23" t="s">
        <v>53</v>
      </c>
      <c r="C48" s="24"/>
      <c r="D48" s="43">
        <f>D49</f>
        <v>22300</v>
      </c>
      <c r="E48" s="43">
        <f t="shared" ref="E48:I48" si="18">E49</f>
        <v>22300</v>
      </c>
      <c r="F48" s="43">
        <f t="shared" si="18"/>
        <v>22300</v>
      </c>
      <c r="G48" s="43">
        <f t="shared" si="18"/>
        <v>0</v>
      </c>
      <c r="H48" s="43">
        <f t="shared" si="18"/>
        <v>0</v>
      </c>
      <c r="I48" s="43">
        <f t="shared" si="18"/>
        <v>0</v>
      </c>
    </row>
    <row r="49" spans="1:9" s="3" customFormat="1" ht="31.5" x14ac:dyDescent="0.2">
      <c r="A49" s="10" t="s">
        <v>55</v>
      </c>
      <c r="B49" s="31" t="s">
        <v>54</v>
      </c>
      <c r="C49" s="13" t="s">
        <v>64</v>
      </c>
      <c r="D49" s="44">
        <v>22300</v>
      </c>
      <c r="E49" s="44">
        <v>22300</v>
      </c>
      <c r="F49" s="44">
        <v>22300</v>
      </c>
      <c r="G49" s="42">
        <v>0</v>
      </c>
      <c r="H49" s="42">
        <v>0</v>
      </c>
      <c r="I49" s="42">
        <v>0</v>
      </c>
    </row>
    <row r="50" spans="1:9" s="3" customFormat="1" ht="141.75" x14ac:dyDescent="0.2">
      <c r="A50" s="27" t="s">
        <v>101</v>
      </c>
      <c r="B50" s="33" t="s">
        <v>106</v>
      </c>
      <c r="C50" s="36"/>
      <c r="D50" s="43">
        <f>D51</f>
        <v>0</v>
      </c>
      <c r="E50" s="43">
        <f>E51</f>
        <v>-21400.69</v>
      </c>
      <c r="F50" s="43">
        <f t="shared" ref="F50:I50" si="19">F51</f>
        <v>0</v>
      </c>
      <c r="G50" s="43">
        <f t="shared" si="19"/>
        <v>0</v>
      </c>
      <c r="H50" s="43">
        <f t="shared" si="19"/>
        <v>0</v>
      </c>
      <c r="I50" s="43">
        <f t="shared" si="19"/>
        <v>0</v>
      </c>
    </row>
    <row r="51" spans="1:9" s="3" customFormat="1" ht="110.25" x14ac:dyDescent="0.2">
      <c r="A51" s="28" t="s">
        <v>102</v>
      </c>
      <c r="B51" s="39" t="s">
        <v>105</v>
      </c>
      <c r="C51" s="35" t="s">
        <v>63</v>
      </c>
      <c r="D51" s="44">
        <v>0</v>
      </c>
      <c r="E51" s="44">
        <v>-21400.69</v>
      </c>
      <c r="F51" s="44">
        <v>0</v>
      </c>
      <c r="G51" s="42">
        <v>0</v>
      </c>
      <c r="H51" s="42">
        <v>0</v>
      </c>
      <c r="I51" s="42">
        <v>0</v>
      </c>
    </row>
    <row r="52" spans="1:9" s="3" customFormat="1" ht="63" x14ac:dyDescent="0.2">
      <c r="A52" s="16" t="s">
        <v>71</v>
      </c>
      <c r="B52" s="17" t="s">
        <v>72</v>
      </c>
      <c r="C52" s="13" t="s">
        <v>64</v>
      </c>
      <c r="D52" s="18">
        <f>D53</f>
        <v>-340.65</v>
      </c>
      <c r="E52" s="18">
        <f>E53</f>
        <v>-340.65</v>
      </c>
      <c r="F52" s="18">
        <f t="shared" ref="F52:I52" si="20">F53</f>
        <v>-340.65</v>
      </c>
      <c r="G52" s="18">
        <f t="shared" si="20"/>
        <v>0</v>
      </c>
      <c r="H52" s="18">
        <f t="shared" si="20"/>
        <v>0</v>
      </c>
      <c r="I52" s="18">
        <f t="shared" si="20"/>
        <v>0</v>
      </c>
    </row>
    <row r="53" spans="1:9" s="3" customFormat="1" ht="70.900000000000006" customHeight="1" x14ac:dyDescent="0.2">
      <c r="A53" s="26" t="s">
        <v>73</v>
      </c>
      <c r="B53" s="19" t="s">
        <v>72</v>
      </c>
      <c r="C53" s="13" t="s">
        <v>61</v>
      </c>
      <c r="D53" s="20">
        <v>-340.65</v>
      </c>
      <c r="E53" s="21">
        <v>-340.65</v>
      </c>
      <c r="F53" s="21">
        <v>-340.65</v>
      </c>
      <c r="G53" s="21">
        <v>0</v>
      </c>
      <c r="H53" s="21">
        <v>0</v>
      </c>
      <c r="I53" s="21">
        <v>0</v>
      </c>
    </row>
  </sheetData>
  <mergeCells count="11">
    <mergeCell ref="B1:I1"/>
    <mergeCell ref="A4:I4"/>
    <mergeCell ref="A5:A6"/>
    <mergeCell ref="B5:B6"/>
    <mergeCell ref="F5:F6"/>
    <mergeCell ref="G5:I5"/>
    <mergeCell ref="A2:I2"/>
    <mergeCell ref="A3:I3"/>
    <mergeCell ref="D5:D6"/>
    <mergeCell ref="C5:C6"/>
    <mergeCell ref="E5:E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2023-11-14T06:42:07Z</dcterms:modified>
</cp:coreProperties>
</file>